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3"/>
  </bookViews>
  <sheets>
    <sheet name="Item" sheetId="1" r:id="rId1"/>
    <sheet name="Std Recipe" sheetId="2" r:id="rId2"/>
    <sheet name="Menu" sheetId="3" r:id="rId3"/>
    <sheet name="Menu Eng" sheetId="4" r:id="rId4"/>
  </sheets>
  <definedNames/>
  <calcPr fullCalcOnLoad="1"/>
</workbook>
</file>

<file path=xl/sharedStrings.xml><?xml version="1.0" encoding="utf-8"?>
<sst xmlns="http://schemas.openxmlformats.org/spreadsheetml/2006/main" count="72" uniqueCount="67">
  <si>
    <t>Item Sheet</t>
  </si>
  <si>
    <t>Ingredient</t>
  </si>
  <si>
    <t>Remarks</t>
  </si>
  <si>
    <t>Quantity</t>
  </si>
  <si>
    <t>Unit</t>
  </si>
  <si>
    <t>Rate</t>
  </si>
  <si>
    <t>Tax etc</t>
  </si>
  <si>
    <t>Total Price</t>
  </si>
  <si>
    <t>Supplier</t>
  </si>
  <si>
    <t>Contact</t>
  </si>
  <si>
    <t>litre</t>
  </si>
  <si>
    <t>Standardised Recipe</t>
  </si>
  <si>
    <t>Name of the Dish:</t>
  </si>
  <si>
    <t>Number of Portions:</t>
  </si>
  <si>
    <t>Category:</t>
  </si>
  <si>
    <t>PICTURE</t>
  </si>
  <si>
    <t>Service Dishes:</t>
  </si>
  <si>
    <t>Accompaniment:</t>
  </si>
  <si>
    <t>Garnish:</t>
  </si>
  <si>
    <t>Cooking Time:</t>
  </si>
  <si>
    <t>Ingredients</t>
  </si>
  <si>
    <t>Description</t>
  </si>
  <si>
    <t>Amount</t>
  </si>
  <si>
    <t>kg</t>
  </si>
  <si>
    <t>Total Food Cost</t>
  </si>
  <si>
    <t>Cost per Portion</t>
  </si>
  <si>
    <t>Method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</si>
  <si>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</si>
  <si>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</si>
  <si>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</si>
  <si>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</si>
  <si>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</si>
  <si>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</si>
  <si>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</si>
  <si>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</si>
  <si>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</si>
  <si>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MENU</t>
  </si>
  <si>
    <t>Food Cost</t>
  </si>
  <si>
    <t>Items with Food Cost equal to or greater than 45%</t>
  </si>
  <si>
    <t xml:space="preserve">Items with Food Cost in excess of selling price </t>
  </si>
  <si>
    <t>Selling Price</t>
  </si>
  <si>
    <t>Main Course</t>
  </si>
  <si>
    <t>Cost Price</t>
  </si>
  <si>
    <t>Cost</t>
  </si>
  <si>
    <t>Market</t>
  </si>
  <si>
    <t>Food Cost %</t>
  </si>
  <si>
    <t>Profitability</t>
  </si>
  <si>
    <t>Profitability %</t>
  </si>
  <si>
    <t>Popularity</t>
  </si>
  <si>
    <t>Popularity %</t>
  </si>
  <si>
    <t>Menu Engineering</t>
  </si>
  <si>
    <r>
      <t>Stars</t>
    </r>
    <r>
      <rPr>
        <sz val="10"/>
        <rFont val="Arial"/>
        <family val="2"/>
      </rPr>
      <t xml:space="preserve">: (High in Popularity &amp; High in Profitability) are the best menu items, ideally our signature dishes to be up-sold </t>
    </r>
  </si>
  <si>
    <r>
      <t>Plowhorses</t>
    </r>
    <r>
      <rPr>
        <sz val="10"/>
        <rFont val="Arial"/>
        <family val="2"/>
      </rPr>
      <t>: (High in Popularity &amp; Low in Profitability), with their selling price slightly increased could become stars.</t>
    </r>
  </si>
  <si>
    <r>
      <t>Puzzles</t>
    </r>
    <r>
      <rPr>
        <sz val="10"/>
        <rFont val="Arial"/>
        <family val="2"/>
      </rPr>
      <t xml:space="preserve">: (Low in Popularity &amp; High in Profitability) are difficult to sell, sometimes even if their selling price is reduced. </t>
    </r>
  </si>
  <si>
    <t>It may be worth considering altering these dishes in taste/presentation/name. Is unsuccessful, treat as a dog.</t>
  </si>
  <si>
    <r>
      <t>Dogs</t>
    </r>
    <r>
      <rPr>
        <sz val="10"/>
        <rFont val="Arial"/>
        <family val="2"/>
      </rPr>
      <t>: (Low in Popularity &amp; Low in Profitability) are difficult to sell and if sold offer little profit. Best eliminated from menu.</t>
    </r>
  </si>
  <si>
    <t>* Profitability in this case is the contribution per dish considering its food cost alone</t>
  </si>
  <si>
    <t>Potato Wedges</t>
  </si>
  <si>
    <t>Nachos</t>
  </si>
  <si>
    <t>Steak</t>
  </si>
  <si>
    <t>Brownie</t>
  </si>
  <si>
    <t>Lemonade</t>
  </si>
  <si>
    <t>Potato</t>
  </si>
  <si>
    <t>Idaho</t>
  </si>
  <si>
    <t>Oil - Sunflower</t>
  </si>
  <si>
    <t>XYZ Inc.</t>
  </si>
  <si>
    <t>Menu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</si>
</sst>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63"/>
      <name val="Arial"/>
      <family val="0"/>
    </font>
    <font>
      <sz val="13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NumberFormat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0" borderId="10" xfId="0" applyFont="1" applyBorder="1" applyAlignment="1">
      <alignment/>
    </xf>
    <xf numFmtId="10" fontId="4" fillId="34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0" fillId="35" borderId="10" xfId="0" applyNumberFormat="1" applyFill="1" applyBorder="1" applyAlignment="1">
      <alignment/>
    </xf>
    <xf numFmtId="10" fontId="0" fillId="35" borderId="10" xfId="57" applyNumberFormat="1" applyFont="1" applyFill="1" applyBorder="1" applyAlignment="1" applyProtection="1">
      <alignment/>
      <protection/>
    </xf>
    <xf numFmtId="10" fontId="0" fillId="35" borderId="1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4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11275"/>
          <c:w val="0.93975"/>
          <c:h val="0.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Menu!$A$1:$A$1</c:f>
              <c:strCache>
                <c:ptCount val="1"/>
                <c:pt idx="0">
                  <c:v>Menu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Menu!$G$7:$G$99</c:f>
              <c:numCache>
                <c:ptCount val="93"/>
                <c:pt idx="0">
                  <c:v>0.5714285714285714</c:v>
                </c:pt>
                <c:pt idx="1">
                  <c:v>0.6666666666666666</c:v>
                </c:pt>
                <c:pt idx="2">
                  <c:v>0.8666666666666667</c:v>
                </c:pt>
                <c:pt idx="3">
                  <c:v>0.875</c:v>
                </c:pt>
                <c:pt idx="4">
                  <c:v>0.55</c:v>
                </c:pt>
              </c:numCache>
            </c:numRef>
          </c:xVal>
          <c:yVal>
            <c:numRef>
              <c:f>Menu!$I$7:$I$99</c:f>
              <c:numCache>
                <c:ptCount val="93"/>
                <c:pt idx="0">
                  <c:v>0.31446540880503143</c:v>
                </c:pt>
                <c:pt idx="1">
                  <c:v>0.18867924528301888</c:v>
                </c:pt>
                <c:pt idx="2">
                  <c:v>0.31446540880503143</c:v>
                </c:pt>
                <c:pt idx="3">
                  <c:v>0.1069182389937107</c:v>
                </c:pt>
                <c:pt idx="4">
                  <c:v>0.07547169811320754</c:v>
                </c:pt>
              </c:numCache>
            </c:numRef>
          </c:yVal>
          <c:smooth val="0"/>
        </c:ser>
        <c:axId val="54477820"/>
        <c:axId val="20538333"/>
      </c:scatterChart>
      <c:valAx>
        <c:axId val="54477820"/>
        <c:scaling>
          <c:orientation val="minMax"/>
          <c:max val="1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A3935"/>
                    </a:solidFill>
                    <a:latin typeface="Arial"/>
                    <a:ea typeface="Arial"/>
                    <a:cs typeface="Arial"/>
                  </a:rPr>
                  <a:t>PROFITABILITY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At val="0"/>
        <c:crossBetween val="midCat"/>
        <c:dispUnits/>
      </c:valAx>
      <c:valAx>
        <c:axId val="20538333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A3935"/>
                    </a:solidFill>
                    <a:latin typeface="Arial"/>
                    <a:ea typeface="Arial"/>
                    <a:cs typeface="Arial"/>
                  </a:rPr>
                  <a:t>POPULARITY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28575</xdr:rowOff>
    </xdr:from>
    <xdr:to>
      <xdr:col>10</xdr:col>
      <xdr:colOff>742950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133600" y="704850"/>
        <a:ext cx="6877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1152525</xdr:colOff>
      <xdr:row>30</xdr:row>
      <xdr:rowOff>133350</xdr:rowOff>
    </xdr:from>
    <xdr:to>
      <xdr:col>2</xdr:col>
      <xdr:colOff>552450</xdr:colOff>
      <xdr:row>37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5019675"/>
          <a:ext cx="1495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914400</xdr:colOff>
      <xdr:row>4</xdr:row>
      <xdr:rowOff>0</xdr:rowOff>
    </xdr:from>
    <xdr:to>
      <xdr:col>2</xdr:col>
      <xdr:colOff>447675</xdr:colOff>
      <xdr:row>12</xdr:row>
      <xdr:rowOff>47625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676275"/>
          <a:ext cx="1628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523875</xdr:colOff>
      <xdr:row>29</xdr:row>
      <xdr:rowOff>152400</xdr:rowOff>
    </xdr:from>
    <xdr:to>
      <xdr:col>12</xdr:col>
      <xdr:colOff>276225</xdr:colOff>
      <xdr:row>38</xdr:row>
      <xdr:rowOff>66675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4876800"/>
          <a:ext cx="129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3</xdr:row>
      <xdr:rowOff>38100</xdr:rowOff>
    </xdr:from>
    <xdr:to>
      <xdr:col>12</xdr:col>
      <xdr:colOff>247650</xdr:colOff>
      <xdr:row>11</xdr:row>
      <xdr:rowOff>85725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552450"/>
          <a:ext cx="1362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9.00390625" style="0" customWidth="1"/>
    <col min="2" max="2" width="23.00390625" style="0" customWidth="1"/>
    <col min="3" max="8" width="11.57421875" style="0" customWidth="1"/>
    <col min="9" max="9" width="35.57421875" style="0" customWidth="1"/>
  </cols>
  <sheetData>
    <row r="1" ht="15">
      <c r="A1" s="1" t="s">
        <v>0</v>
      </c>
    </row>
    <row r="4" spans="1:9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>
      <c r="A5" s="31" t="s">
        <v>64</v>
      </c>
      <c r="B5" s="3"/>
      <c r="C5" s="3">
        <v>15</v>
      </c>
      <c r="D5" s="3" t="s">
        <v>10</v>
      </c>
      <c r="E5" s="3">
        <v>875</v>
      </c>
      <c r="F5" s="4">
        <f>E5*0.125</f>
        <v>109.375</v>
      </c>
      <c r="G5" s="5">
        <f>E5+F5</f>
        <v>984.375</v>
      </c>
      <c r="H5" s="31" t="s">
        <v>65</v>
      </c>
      <c r="I5" s="3"/>
    </row>
    <row r="6" spans="1:9" ht="12.75">
      <c r="A6" s="3"/>
      <c r="B6" s="3"/>
      <c r="C6" s="3"/>
      <c r="D6" s="3"/>
      <c r="E6" s="3"/>
      <c r="F6" s="3"/>
      <c r="G6" s="6"/>
      <c r="H6" s="3"/>
      <c r="I6" s="3"/>
    </row>
    <row r="7" spans="1:9" ht="12.75">
      <c r="A7" s="3"/>
      <c r="B7" s="3"/>
      <c r="C7" s="3"/>
      <c r="D7" s="3"/>
      <c r="E7" s="3"/>
      <c r="F7" s="3"/>
      <c r="G7" s="6"/>
      <c r="H7" s="3"/>
      <c r="I7" s="3"/>
    </row>
    <row r="8" spans="1:9" ht="12.75">
      <c r="A8" s="3"/>
      <c r="B8" s="3"/>
      <c r="C8" s="3"/>
      <c r="D8" s="3"/>
      <c r="E8" s="3"/>
      <c r="F8" s="3"/>
      <c r="G8" s="6"/>
      <c r="H8" s="3"/>
      <c r="I8" s="3"/>
    </row>
    <row r="9" spans="1:9" ht="12.75">
      <c r="A9" s="3"/>
      <c r="B9" s="3"/>
      <c r="C9" s="3"/>
      <c r="D9" s="3"/>
      <c r="E9" s="3"/>
      <c r="F9" s="3"/>
      <c r="G9" s="6"/>
      <c r="H9" s="3"/>
      <c r="I9" s="3"/>
    </row>
    <row r="10" spans="1:9" ht="12.75">
      <c r="A10" s="3"/>
      <c r="B10" s="3"/>
      <c r="C10" s="3"/>
      <c r="D10" s="3"/>
      <c r="E10" s="3"/>
      <c r="F10" s="3"/>
      <c r="G10" s="6"/>
      <c r="H10" s="3"/>
      <c r="I10" s="3"/>
    </row>
    <row r="11" spans="1:9" ht="12.75">
      <c r="A11" s="3"/>
      <c r="B11" s="3"/>
      <c r="C11" s="3"/>
      <c r="D11" s="3"/>
      <c r="E11" s="3"/>
      <c r="F11" s="3"/>
      <c r="G11" s="6"/>
      <c r="H11" s="3"/>
      <c r="I11" s="3"/>
    </row>
    <row r="12" spans="1:9" ht="12.75">
      <c r="A12" s="3"/>
      <c r="B12" s="3"/>
      <c r="C12" s="3"/>
      <c r="D12" s="3"/>
      <c r="E12" s="3"/>
      <c r="F12" s="3"/>
      <c r="G12" s="6"/>
      <c r="H12" s="3"/>
      <c r="I12" s="3"/>
    </row>
    <row r="13" spans="1:9" ht="12.75">
      <c r="A13" s="3"/>
      <c r="B13" s="3"/>
      <c r="C13" s="3"/>
      <c r="D13" s="3"/>
      <c r="E13" s="3"/>
      <c r="F13" s="3"/>
      <c r="G13" s="6"/>
      <c r="H13" s="3"/>
      <c r="I13" s="3"/>
    </row>
    <row r="14" spans="1:9" ht="12.75">
      <c r="A14" s="3"/>
      <c r="B14" s="3"/>
      <c r="C14" s="3"/>
      <c r="D14" s="3"/>
      <c r="E14" s="3"/>
      <c r="F14" s="3"/>
      <c r="G14" s="6"/>
      <c r="H14" s="3"/>
      <c r="I14" s="3"/>
    </row>
    <row r="15" spans="1:9" ht="12.75">
      <c r="A15" s="3"/>
      <c r="B15" s="3"/>
      <c r="C15" s="3"/>
      <c r="D15" s="3"/>
      <c r="E15" s="3"/>
      <c r="F15" s="3"/>
      <c r="G15" s="6"/>
      <c r="H15" s="3"/>
      <c r="I15" s="3"/>
    </row>
    <row r="16" spans="1:9" ht="12.75">
      <c r="A16" s="3"/>
      <c r="B16" s="3"/>
      <c r="C16" s="3"/>
      <c r="D16" s="3"/>
      <c r="E16" s="3"/>
      <c r="F16" s="3"/>
      <c r="G16" s="6"/>
      <c r="H16" s="3"/>
      <c r="I16" s="3"/>
    </row>
    <row r="17" spans="1:9" ht="12.75">
      <c r="A17" s="3"/>
      <c r="B17" s="3"/>
      <c r="C17" s="3"/>
      <c r="D17" s="3"/>
      <c r="E17" s="3"/>
      <c r="F17" s="3"/>
      <c r="G17" s="6"/>
      <c r="H17" s="3"/>
      <c r="I17" s="3"/>
    </row>
    <row r="18" spans="1:9" ht="12.75">
      <c r="A18" s="3"/>
      <c r="B18" s="3"/>
      <c r="C18" s="3"/>
      <c r="D18" s="3"/>
      <c r="E18" s="3"/>
      <c r="F18" s="3"/>
      <c r="G18" s="6"/>
      <c r="H18" s="3"/>
      <c r="I18" s="3"/>
    </row>
    <row r="19" spans="1:9" ht="12.75">
      <c r="A19" s="3"/>
      <c r="B19" s="3"/>
      <c r="C19" s="3"/>
      <c r="D19" s="3"/>
      <c r="E19" s="3"/>
      <c r="F19" s="3"/>
      <c r="G19" s="6"/>
      <c r="H19" s="3"/>
      <c r="I19" s="3"/>
    </row>
    <row r="20" spans="1:9" ht="12.75">
      <c r="A20" s="3"/>
      <c r="B20" s="3"/>
      <c r="C20" s="3"/>
      <c r="D20" s="3"/>
      <c r="E20" s="3"/>
      <c r="F20" s="3"/>
      <c r="G20" s="6"/>
      <c r="H20" s="3"/>
      <c r="I20" s="3"/>
    </row>
    <row r="21" spans="1:9" ht="12.75">
      <c r="A21" s="3"/>
      <c r="B21" s="3"/>
      <c r="C21" s="3"/>
      <c r="D21" s="3"/>
      <c r="E21" s="3"/>
      <c r="F21" s="3"/>
      <c r="G21" s="6"/>
      <c r="H21" s="3"/>
      <c r="I21" s="3"/>
    </row>
    <row r="22" spans="1:9" ht="12.75">
      <c r="A22" s="3"/>
      <c r="B22" s="3"/>
      <c r="C22" s="3"/>
      <c r="D22" s="3"/>
      <c r="E22" s="3"/>
      <c r="F22" s="3"/>
      <c r="G22" s="6"/>
      <c r="H22" s="3"/>
      <c r="I22" s="3"/>
    </row>
    <row r="23" spans="1:9" ht="12.75">
      <c r="A23" s="3"/>
      <c r="B23" s="3"/>
      <c r="C23" s="3"/>
      <c r="D23" s="3"/>
      <c r="E23" s="3"/>
      <c r="F23" s="3"/>
      <c r="G23" s="6"/>
      <c r="H23" s="3"/>
      <c r="I23" s="3"/>
    </row>
    <row r="24" spans="1:9" ht="12.75">
      <c r="A24" s="3"/>
      <c r="B24" s="3"/>
      <c r="C24" s="3"/>
      <c r="D24" s="3"/>
      <c r="E24" s="3"/>
      <c r="F24" s="3"/>
      <c r="G24" s="6"/>
      <c r="H24" s="3"/>
      <c r="I24" s="3"/>
    </row>
    <row r="25" spans="1:9" ht="12.75">
      <c r="A25" s="3"/>
      <c r="B25" s="3"/>
      <c r="C25" s="3"/>
      <c r="D25" s="3"/>
      <c r="E25" s="3"/>
      <c r="F25" s="3"/>
      <c r="G25" s="6"/>
      <c r="H25" s="3"/>
      <c r="I2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89" zoomScaleNormal="89" zoomScalePageLayoutView="0" workbookViewId="0" topLeftCell="A1">
      <selection activeCell="A1" sqref="A1"/>
    </sheetView>
  </sheetViews>
  <sheetFormatPr defaultColWidth="11.57421875" defaultRowHeight="12.75"/>
  <cols>
    <col min="1" max="1" width="24.00390625" style="0" customWidth="1"/>
    <col min="2" max="2" width="34.57421875" style="0" customWidth="1"/>
    <col min="3" max="4" width="11.57421875" style="0" customWidth="1"/>
    <col min="5" max="5" width="15.421875" style="0" customWidth="1"/>
    <col min="6" max="6" width="15.140625" style="0" customWidth="1"/>
  </cols>
  <sheetData>
    <row r="1" spans="1:2" s="8" customFormat="1" ht="15">
      <c r="A1" s="1" t="s">
        <v>11</v>
      </c>
      <c r="B1" s="7"/>
    </row>
    <row r="3" spans="1:2" ht="12.75">
      <c r="A3" s="9" t="s">
        <v>12</v>
      </c>
      <c r="B3" s="31" t="s">
        <v>57</v>
      </c>
    </row>
    <row r="4" spans="1:2" ht="12.75">
      <c r="A4" s="9" t="s">
        <v>13</v>
      </c>
      <c r="B4" s="3">
        <v>10</v>
      </c>
    </row>
    <row r="5" spans="1:5" ht="12.75">
      <c r="A5" s="9" t="s">
        <v>14</v>
      </c>
      <c r="B5" s="3"/>
      <c r="E5" s="10" t="s">
        <v>15</v>
      </c>
    </row>
    <row r="6" spans="1:2" ht="12.75">
      <c r="A6" s="9" t="s">
        <v>16</v>
      </c>
      <c r="B6" s="3"/>
    </row>
    <row r="7" spans="1:2" ht="12.75">
      <c r="A7" s="9" t="s">
        <v>17</v>
      </c>
      <c r="B7" s="3"/>
    </row>
    <row r="8" spans="1:2" ht="12.75">
      <c r="A8" s="9" t="s">
        <v>18</v>
      </c>
      <c r="B8" s="3"/>
    </row>
    <row r="9" spans="1:2" ht="12.75">
      <c r="A9" s="9" t="s">
        <v>19</v>
      </c>
      <c r="B9" s="3"/>
    </row>
    <row r="12" spans="1:7" ht="12.75">
      <c r="A12" s="2" t="s">
        <v>20</v>
      </c>
      <c r="B12" s="2" t="s">
        <v>21</v>
      </c>
      <c r="C12" s="2" t="s">
        <v>3</v>
      </c>
      <c r="D12" s="2" t="s">
        <v>4</v>
      </c>
      <c r="E12" s="2" t="s">
        <v>5</v>
      </c>
      <c r="F12" s="2" t="s">
        <v>4</v>
      </c>
      <c r="G12" s="2" t="s">
        <v>22</v>
      </c>
    </row>
    <row r="13" spans="1:7" ht="12.75">
      <c r="A13" s="31" t="s">
        <v>62</v>
      </c>
      <c r="B13" s="31" t="s">
        <v>63</v>
      </c>
      <c r="C13" s="3">
        <v>2</v>
      </c>
      <c r="D13" s="3" t="s">
        <v>23</v>
      </c>
      <c r="E13" s="6"/>
      <c r="F13" s="6"/>
      <c r="G13" s="6"/>
    </row>
    <row r="14" spans="1:7" ht="12.75">
      <c r="A14" s="3"/>
      <c r="B14" s="3"/>
      <c r="C14" s="3"/>
      <c r="D14" s="3"/>
      <c r="E14" s="6"/>
      <c r="F14" s="6"/>
      <c r="G14" s="6"/>
    </row>
    <row r="15" spans="1:7" ht="12.75">
      <c r="A15" s="3"/>
      <c r="B15" s="3"/>
      <c r="C15" s="3"/>
      <c r="D15" s="3"/>
      <c r="E15" s="6"/>
      <c r="F15" s="6"/>
      <c r="G15" s="6"/>
    </row>
    <row r="16" spans="1:7" ht="12.75">
      <c r="A16" s="3"/>
      <c r="B16" s="3"/>
      <c r="C16" s="3"/>
      <c r="D16" s="3"/>
      <c r="E16" s="6"/>
      <c r="F16" s="6"/>
      <c r="G16" s="6"/>
    </row>
    <row r="17" spans="1:7" ht="12.75">
      <c r="A17" s="3"/>
      <c r="B17" s="3"/>
      <c r="C17" s="3"/>
      <c r="D17" s="3"/>
      <c r="E17" s="6"/>
      <c r="F17" s="6"/>
      <c r="G17" s="6"/>
    </row>
    <row r="18" spans="1:7" ht="12.75">
      <c r="A18" s="3"/>
      <c r="B18" s="3"/>
      <c r="C18" s="3"/>
      <c r="D18" s="3"/>
      <c r="E18" s="6"/>
      <c r="F18" s="6"/>
      <c r="G18" s="6"/>
    </row>
    <row r="19" spans="1:7" ht="12.75">
      <c r="A19" s="3"/>
      <c r="B19" s="3"/>
      <c r="C19" s="3"/>
      <c r="D19" s="3"/>
      <c r="E19" s="6"/>
      <c r="F19" s="6"/>
      <c r="G19" s="6"/>
    </row>
    <row r="20" spans="1:7" ht="12.75">
      <c r="A20" s="3"/>
      <c r="B20" s="3"/>
      <c r="C20" s="3"/>
      <c r="D20" s="3"/>
      <c r="E20" s="6"/>
      <c r="F20" s="6"/>
      <c r="G20" s="6"/>
    </row>
    <row r="21" spans="1:7" ht="12.75">
      <c r="A21" s="3"/>
      <c r="B21" s="3"/>
      <c r="C21" s="3"/>
      <c r="D21" s="3"/>
      <c r="E21" s="6"/>
      <c r="F21" s="6"/>
      <c r="G21" s="6"/>
    </row>
    <row r="22" spans="1:7" ht="12.75">
      <c r="A22" s="3"/>
      <c r="B22" s="3"/>
      <c r="C22" s="3"/>
      <c r="D22" s="3"/>
      <c r="E22" s="6"/>
      <c r="F22" s="6"/>
      <c r="G22" s="6"/>
    </row>
    <row r="23" spans="1:7" ht="12.75">
      <c r="A23" s="3"/>
      <c r="B23" s="3"/>
      <c r="C23" s="3"/>
      <c r="D23" s="3"/>
      <c r="E23" s="6"/>
      <c r="F23" s="6"/>
      <c r="G23" s="6"/>
    </row>
    <row r="24" spans="1:7" ht="12.75">
      <c r="A24" s="3"/>
      <c r="B24" s="3"/>
      <c r="C24" s="3"/>
      <c r="D24" s="3"/>
      <c r="E24" s="6"/>
      <c r="F24" s="6"/>
      <c r="G24" s="6"/>
    </row>
    <row r="25" spans="1:7" ht="12.75">
      <c r="A25" s="3"/>
      <c r="B25" s="3"/>
      <c r="C25" s="3"/>
      <c r="D25" s="3"/>
      <c r="E25" s="6"/>
      <c r="F25" s="6"/>
      <c r="G25" s="6"/>
    </row>
    <row r="26" spans="6:7" ht="12.75">
      <c r="F26" t="s">
        <v>24</v>
      </c>
      <c r="G26">
        <v>300</v>
      </c>
    </row>
    <row r="28" spans="6:7" ht="12.75">
      <c r="F28" s="9" t="s">
        <v>25</v>
      </c>
      <c r="G28" s="11">
        <f>G26/B4</f>
        <v>30</v>
      </c>
    </row>
    <row r="30" ht="12.75">
      <c r="A30" s="2" t="s">
        <v>26</v>
      </c>
    </row>
    <row r="31" spans="1:7" ht="12.75">
      <c r="A31" s="12" t="s">
        <v>27</v>
      </c>
      <c r="B31" s="13"/>
      <c r="C31" s="13"/>
      <c r="D31" s="13"/>
      <c r="E31" s="13"/>
      <c r="F31" s="13"/>
      <c r="G31" s="14"/>
    </row>
    <row r="32" spans="1:7" ht="12.75">
      <c r="A32" s="15" t="s">
        <v>28</v>
      </c>
      <c r="B32" s="10"/>
      <c r="C32" s="10"/>
      <c r="D32" s="10"/>
      <c r="E32" s="10"/>
      <c r="F32" s="10"/>
      <c r="G32" s="16"/>
    </row>
    <row r="33" spans="1:7" ht="12.75">
      <c r="A33" s="15" t="s">
        <v>29</v>
      </c>
      <c r="B33" s="10"/>
      <c r="C33" s="10"/>
      <c r="D33" s="10"/>
      <c r="E33" s="10"/>
      <c r="F33" s="10"/>
      <c r="G33" s="16"/>
    </row>
    <row r="34" spans="1:7" ht="12.75">
      <c r="A34" s="15" t="s">
        <v>30</v>
      </c>
      <c r="B34" s="10"/>
      <c r="C34" s="10"/>
      <c r="D34" s="10"/>
      <c r="E34" s="10"/>
      <c r="F34" s="10"/>
      <c r="G34" s="16"/>
    </row>
    <row r="35" spans="1:7" ht="12.75">
      <c r="A35" s="15" t="s">
        <v>31</v>
      </c>
      <c r="B35" s="10"/>
      <c r="C35" s="10"/>
      <c r="D35" s="10"/>
      <c r="E35" s="10"/>
      <c r="F35" s="10"/>
      <c r="G35" s="16"/>
    </row>
    <row r="36" spans="1:7" ht="12.75">
      <c r="A36" s="15" t="s">
        <v>32</v>
      </c>
      <c r="B36" s="10"/>
      <c r="C36" s="10"/>
      <c r="D36" s="10"/>
      <c r="E36" s="10"/>
      <c r="F36" s="10"/>
      <c r="G36" s="16"/>
    </row>
    <row r="37" spans="1:7" ht="12.75">
      <c r="A37" s="15" t="s">
        <v>33</v>
      </c>
      <c r="B37" s="10"/>
      <c r="C37" s="10"/>
      <c r="D37" s="10"/>
      <c r="E37" s="10"/>
      <c r="F37" s="10"/>
      <c r="G37" s="16"/>
    </row>
    <row r="38" spans="1:7" ht="12.75">
      <c r="A38" s="15" t="s">
        <v>34</v>
      </c>
      <c r="B38" s="10"/>
      <c r="C38" s="10"/>
      <c r="D38" s="10"/>
      <c r="E38" s="10"/>
      <c r="F38" s="10"/>
      <c r="G38" s="16"/>
    </row>
    <row r="39" spans="1:7" ht="12.75">
      <c r="A39" s="15" t="s">
        <v>35</v>
      </c>
      <c r="B39" s="10"/>
      <c r="C39" s="10"/>
      <c r="D39" s="10"/>
      <c r="E39" s="10"/>
      <c r="F39" s="10"/>
      <c r="G39" s="16"/>
    </row>
    <row r="40" spans="1:7" ht="12.75">
      <c r="A40" s="17"/>
      <c r="B40" s="18"/>
      <c r="C40" s="18"/>
      <c r="D40" s="18"/>
      <c r="E40" s="18"/>
      <c r="F40" s="18"/>
      <c r="G4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6.28125" style="0" customWidth="1"/>
    <col min="2" max="6" width="11.57421875" style="0" customWidth="1"/>
    <col min="7" max="7" width="12.8515625" style="0" customWidth="1"/>
  </cols>
  <sheetData>
    <row r="1" spans="1:6" ht="15">
      <c r="A1" s="1" t="s">
        <v>66</v>
      </c>
      <c r="C1" s="20" t="s">
        <v>37</v>
      </c>
      <c r="D1" s="21">
        <v>0.33</v>
      </c>
      <c r="F1" s="22" t="s">
        <v>38</v>
      </c>
    </row>
    <row r="2" ht="12.75">
      <c r="F2" s="23" t="s">
        <v>39</v>
      </c>
    </row>
    <row r="3" ht="12.75">
      <c r="F3" s="23"/>
    </row>
    <row r="5" spans="1:8" ht="12.75">
      <c r="A5" s="24" t="s">
        <v>36</v>
      </c>
      <c r="B5" s="25"/>
      <c r="C5" s="32" t="s">
        <v>40</v>
      </c>
      <c r="D5" s="32"/>
      <c r="E5" s="25"/>
      <c r="F5" s="25"/>
      <c r="G5" s="25"/>
      <c r="H5" s="26">
        <f>SUM(H7:H99)</f>
        <v>1590</v>
      </c>
    </row>
    <row r="6" spans="1:9" ht="12.75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47</v>
      </c>
      <c r="H6" s="2" t="s">
        <v>48</v>
      </c>
      <c r="I6" s="2" t="s">
        <v>49</v>
      </c>
    </row>
    <row r="7" spans="1:9" ht="12.75">
      <c r="A7" s="31" t="s">
        <v>57</v>
      </c>
      <c r="B7" s="6">
        <f>'Std Recipe'!G28</f>
        <v>30</v>
      </c>
      <c r="C7" s="27">
        <f>1*B7/$D$1</f>
        <v>90.9090909090909</v>
      </c>
      <c r="D7" s="3">
        <v>70</v>
      </c>
      <c r="E7" s="28">
        <f>IF(B7&gt;D7,-(B7/D7-1),B7/D7)</f>
        <v>0.42857142857142855</v>
      </c>
      <c r="F7" s="6">
        <f>D7-B7</f>
        <v>40</v>
      </c>
      <c r="G7" s="29">
        <f>F7/D7</f>
        <v>0.5714285714285714</v>
      </c>
      <c r="H7" s="3">
        <v>500</v>
      </c>
      <c r="I7" s="29">
        <f>H7/$H$5</f>
        <v>0.31446540880503143</v>
      </c>
    </row>
    <row r="8" spans="1:9" ht="12.75">
      <c r="A8" s="31" t="s">
        <v>58</v>
      </c>
      <c r="B8" s="6">
        <v>20</v>
      </c>
      <c r="C8" s="27">
        <f>1*B8/$D$1</f>
        <v>60.6060606060606</v>
      </c>
      <c r="D8" s="3">
        <v>60</v>
      </c>
      <c r="E8" s="28">
        <f>IF(B8&gt;D8,-(B8/D8-1),B8/D8)</f>
        <v>0.3333333333333333</v>
      </c>
      <c r="F8" s="6">
        <f>D8-B8</f>
        <v>40</v>
      </c>
      <c r="G8" s="29">
        <f>F8/D8</f>
        <v>0.6666666666666666</v>
      </c>
      <c r="H8" s="3">
        <v>300</v>
      </c>
      <c r="I8" s="29">
        <f>H8/$H$5</f>
        <v>0.18867924528301888</v>
      </c>
    </row>
    <row r="9" spans="1:9" ht="12.75">
      <c r="A9" s="31" t="s">
        <v>59</v>
      </c>
      <c r="B9" s="6">
        <v>40</v>
      </c>
      <c r="C9" s="27">
        <f>1*B9/$D$1</f>
        <v>121.2121212121212</v>
      </c>
      <c r="D9" s="3">
        <v>300</v>
      </c>
      <c r="E9" s="28">
        <f>IF(B9&gt;D9,-(B9/D9-1),B9/D9)</f>
        <v>0.13333333333333333</v>
      </c>
      <c r="F9" s="6">
        <f>D9-B9</f>
        <v>260</v>
      </c>
      <c r="G9" s="29">
        <f>F9/D9</f>
        <v>0.8666666666666667</v>
      </c>
      <c r="H9" s="3">
        <v>500</v>
      </c>
      <c r="I9" s="29">
        <f>H9/$H$5</f>
        <v>0.31446540880503143</v>
      </c>
    </row>
    <row r="10" spans="1:9" ht="12.75">
      <c r="A10" s="31" t="s">
        <v>60</v>
      </c>
      <c r="B10" s="6">
        <v>15</v>
      </c>
      <c r="C10" s="27">
        <f>1*B10/$D$1</f>
        <v>45.45454545454545</v>
      </c>
      <c r="D10" s="3">
        <v>120</v>
      </c>
      <c r="E10" s="28">
        <f>IF(B10&gt;D10,-(B10/D10-1),B10/D10)</f>
        <v>0.125</v>
      </c>
      <c r="F10" s="6">
        <f>D10-B10</f>
        <v>105</v>
      </c>
      <c r="G10" s="29">
        <f>F10/D10</f>
        <v>0.875</v>
      </c>
      <c r="H10" s="3">
        <v>170</v>
      </c>
      <c r="I10" s="29">
        <f>H10/$H$5</f>
        <v>0.1069182389937107</v>
      </c>
    </row>
    <row r="11" spans="1:9" ht="12.75">
      <c r="A11" s="31" t="s">
        <v>61</v>
      </c>
      <c r="B11" s="6">
        <v>18</v>
      </c>
      <c r="C11" s="27">
        <f>1*B11/$D$1</f>
        <v>54.54545454545454</v>
      </c>
      <c r="D11" s="3">
        <v>40</v>
      </c>
      <c r="E11" s="28">
        <f>IF(B11&gt;D11,-(B11/D11-1),B11/D11)</f>
        <v>0.45</v>
      </c>
      <c r="F11" s="6">
        <f>D11-B11</f>
        <v>22</v>
      </c>
      <c r="G11" s="29">
        <f>F11/D11</f>
        <v>0.55</v>
      </c>
      <c r="H11" s="3">
        <v>120</v>
      </c>
      <c r="I11" s="29">
        <f>H11/$H$5</f>
        <v>0.07547169811320754</v>
      </c>
    </row>
    <row r="12" spans="1:9" ht="12.75">
      <c r="A12" s="3"/>
      <c r="B12" s="6"/>
      <c r="C12" s="6"/>
      <c r="D12" s="3"/>
      <c r="E12" s="6"/>
      <c r="F12" s="6"/>
      <c r="G12" s="6"/>
      <c r="H12" s="3"/>
      <c r="I12" s="6"/>
    </row>
    <row r="13" spans="1:9" ht="12.75">
      <c r="A13" s="3"/>
      <c r="B13" s="6"/>
      <c r="C13" s="6"/>
      <c r="D13" s="3"/>
      <c r="E13" s="6"/>
      <c r="F13" s="6"/>
      <c r="G13" s="6"/>
      <c r="H13" s="3"/>
      <c r="I13" s="6"/>
    </row>
    <row r="14" spans="1:9" ht="12.75">
      <c r="A14" s="3"/>
      <c r="B14" s="6"/>
      <c r="C14" s="6"/>
      <c r="D14" s="3"/>
      <c r="E14" s="6"/>
      <c r="F14" s="6"/>
      <c r="G14" s="6"/>
      <c r="H14" s="3"/>
      <c r="I14" s="6"/>
    </row>
    <row r="16" ht="12.75">
      <c r="A16" s="30" t="s">
        <v>56</v>
      </c>
    </row>
  </sheetData>
  <sheetProtection selectLockedCells="1" selectUnlockedCells="1"/>
  <mergeCells count="1">
    <mergeCell ref="C5:D5"/>
  </mergeCells>
  <conditionalFormatting sqref="E7:E11">
    <cfRule type="cellIs" priority="1" dxfId="1" operator="lessThan" stopIfTrue="1">
      <formula>0</formula>
    </cfRule>
    <cfRule type="cellIs" priority="2" dxfId="0" operator="greaterThanOrEqual" stopIfTrue="1">
      <formula>0.45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50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57421875" defaultRowHeight="12.75"/>
  <cols>
    <col min="1" max="1" width="19.8515625" style="0" customWidth="1"/>
  </cols>
  <sheetData>
    <row r="1" ht="15">
      <c r="A1" s="1" t="s">
        <v>50</v>
      </c>
    </row>
    <row r="43" ht="12.75">
      <c r="A43" s="24" t="s">
        <v>51</v>
      </c>
    </row>
    <row r="45" ht="12.75">
      <c r="A45" s="24" t="s">
        <v>52</v>
      </c>
    </row>
    <row r="47" ht="12.75">
      <c r="A47" s="24" t="s">
        <v>53</v>
      </c>
    </row>
    <row r="48" ht="12.75">
      <c r="A48" t="s">
        <v>54</v>
      </c>
    </row>
    <row r="50" ht="12.75">
      <c r="A50" s="24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Chirag Wazir</cp:lastModifiedBy>
  <dcterms:modified xsi:type="dcterms:W3CDTF">2015-01-20T03:49:44Z</dcterms:modified>
  <cp:category/>
  <cp:version/>
  <cp:contentType/>
  <cp:contentStatus/>
</cp:coreProperties>
</file>